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1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7" i="1" l="1"/>
  <c r="B45" i="1"/>
  <c r="K46" i="1" s="1"/>
  <c r="K45" i="1" l="1"/>
  <c r="K44" i="1"/>
  <c r="B31" i="1"/>
  <c r="K28" i="1" s="1"/>
  <c r="B29" i="1"/>
  <c r="K29" i="1" s="1"/>
  <c r="K30" i="1" l="1"/>
  <c r="K10" i="1" l="1"/>
</calcChain>
</file>

<file path=xl/sharedStrings.xml><?xml version="1.0" encoding="utf-8"?>
<sst xmlns="http://schemas.openxmlformats.org/spreadsheetml/2006/main" count="103" uniqueCount="52">
  <si>
    <t>Earl F. Burkholder, PS, PE, F.ASCE</t>
  </si>
  <si>
    <t>Global COGO, Inc. - Las Cruces, NM 88003</t>
  </si>
  <si>
    <t>Ellipsoid:</t>
  </si>
  <si>
    <t>a =</t>
  </si>
  <si>
    <t>1/f =</t>
  </si>
  <si>
    <t xml:space="preserve"> </t>
  </si>
  <si>
    <t>m</t>
  </si>
  <si>
    <r>
      <t>e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=</t>
    </r>
  </si>
  <si>
    <t>Equations:</t>
  </si>
  <si>
    <t xml:space="preserve">Excel uses angular units of radians for trigonometric functions.  </t>
  </si>
  <si>
    <t xml:space="preserve">Email:  eburk@globalcogo.com    URL:  www.globalcogo.com </t>
  </si>
  <si>
    <t xml:space="preserve"> GRS80 (The ellipsoid name and parameters may be changed by the user.)</t>
  </si>
  <si>
    <r>
      <t xml:space="preserve"> </t>
    </r>
    <r>
      <rPr>
        <sz val="11"/>
        <color theme="1"/>
        <rFont val="Calibri"/>
        <family val="2"/>
      </rPr>
      <t>ΔX =</t>
    </r>
  </si>
  <si>
    <r>
      <t xml:space="preserve"> </t>
    </r>
    <r>
      <rPr>
        <sz val="11"/>
        <color theme="1"/>
        <rFont val="Calibri"/>
        <family val="2"/>
      </rPr>
      <t>ΔY =</t>
    </r>
  </si>
  <si>
    <r>
      <t xml:space="preserve"> </t>
    </r>
    <r>
      <rPr>
        <sz val="11"/>
        <color theme="1"/>
        <rFont val="Calibri"/>
        <family val="2"/>
      </rPr>
      <t>ΔZ =</t>
    </r>
  </si>
  <si>
    <t>This spreadsheet uses seconds per radian (spr) for conversion  -  spr =</t>
  </si>
  <si>
    <t>Pt 1</t>
  </si>
  <si>
    <t>Output - Geocentric coordinate differences between the two points.</t>
  </si>
  <si>
    <t>1.</t>
  </si>
  <si>
    <t>2.</t>
  </si>
  <si>
    <t xml:space="preserve">Notes:       </t>
  </si>
  <si>
    <t xml:space="preserve">1. </t>
  </si>
  <si>
    <t>3-D GSDM Computations - BK8 &amp; BK9</t>
  </si>
  <si>
    <t>This spreadsheet performs BK8 &amp; BK9 computations on user selected ellipsoid - default is GRS80.</t>
  </si>
  <si>
    <t>BK8</t>
  </si>
  <si>
    <t>BK9</t>
  </si>
  <si>
    <r>
      <t xml:space="preserve">This routine rotates an ECEF vector Pt 1 to Pt 2 into local </t>
    </r>
    <r>
      <rPr>
        <sz val="11"/>
        <color theme="1"/>
        <rFont val="Calibri"/>
        <family val="2"/>
      </rPr>
      <t>Δe, Δn, Δu components.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</si>
  <si>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11"/>
        <color theme="1"/>
        <rFont val="Calibri"/>
        <family val="2"/>
      </rPr>
      <t>Δe =</t>
    </r>
  </si>
  <si>
    <r>
      <t xml:space="preserve"> </t>
    </r>
    <r>
      <rPr>
        <sz val="11"/>
        <color theme="1"/>
        <rFont val="Calibri"/>
        <family val="2"/>
      </rPr>
      <t>Δn =</t>
    </r>
  </si>
  <si>
    <r>
      <t xml:space="preserve"> </t>
    </r>
    <r>
      <rPr>
        <sz val="11"/>
        <color theme="1"/>
        <rFont val="Calibri"/>
        <family val="2"/>
      </rPr>
      <t>Δu =</t>
    </r>
  </si>
  <si>
    <t>3.</t>
  </si>
  <si>
    <t>4.</t>
  </si>
  <si>
    <t xml:space="preserve">Output - Local coordinate differences Pt 1 to Pt 2 in meters. </t>
  </si>
  <si>
    <t xml:space="preserve">Uses latitude/longitude of Pt 1 -may be obtained from ECEF values using BK2. </t>
  </si>
  <si>
    <t>Latitude is positive N and negative S.  Longitude must be EAST longitude.</t>
  </si>
  <si>
    <t>ECEF Differences</t>
  </si>
  <si>
    <t>Lat =</t>
  </si>
  <si>
    <t>Long =</t>
  </si>
  <si>
    <t>DMS</t>
  </si>
  <si>
    <t>rad</t>
  </si>
  <si>
    <t>Stated differently, this routine computes the local components of a GPS vector.</t>
  </si>
  <si>
    <t>to NW Cor Sec 31, T23S-R1E</t>
  </si>
  <si>
    <t>SW Cor Sec 31, T23S-R1E</t>
  </si>
  <si>
    <t>Input - beginning latitude/longitude of Pt 1 &amp; local coordinate differences Pt 1 to Pt 2.</t>
  </si>
  <si>
    <t xml:space="preserve">Input - beginning latitude/longitude of Pt 1 &amp; ECEF coordinate differences Pt 1 to Pt2.  </t>
  </si>
  <si>
    <r>
      <t xml:space="preserve">This routine rotates a local vector Pt 1 to Pt 2 into ECEF </t>
    </r>
    <r>
      <rPr>
        <sz val="11"/>
        <color theme="1"/>
        <rFont val="Calibri"/>
        <family val="2"/>
      </rPr>
      <t>ΔX, ΔY, ΔZ components.</t>
    </r>
    <r>
      <rPr>
        <sz val="11"/>
        <color theme="1"/>
        <rFont val="Calibri"/>
        <family val="2"/>
        <scheme val="minor"/>
      </rPr>
      <t xml:space="preserve"> </t>
    </r>
  </si>
  <si>
    <t>Stated differently, this routine computes the ECEF components of a local vector.</t>
  </si>
  <si>
    <t>Same as items 3 &amp; 4 above.</t>
  </si>
  <si>
    <t>Local Differences</t>
  </si>
  <si>
    <t>Note: It is prudent to perform the computation both ways to check your work!</t>
  </si>
  <si>
    <t>EFB 10/03/2013</t>
  </si>
  <si>
    <t xml:space="preserve">  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</si>
</sst>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"/>
    <numFmt numFmtId="165" formatCode="0.0000000000"/>
    <numFmt numFmtId="166" formatCode="0.00000000000"/>
    <numFmt numFmtId="167" formatCode="#,##0.000"/>
    <numFmt numFmtId="168" formatCode="#,##0.000000000"/>
    <numFmt numFmtId="169" formatCode="0.000000000000000"/>
    <numFmt numFmtId="170" formatCode="#,##0.0000"/>
    <numFmt numFmtId="171" formatCode="0.00000"/>
    <numFmt numFmtId="172" formatCode="#,##0.0000000000"/>
    <numFmt numFmtId="173" formatCode="#,##0.00000"/>
    <numFmt numFmtId="174" formatCode="0.00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3" fillId="0" borderId="0" xfId="0" applyFon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/>
    <xf numFmtId="0" fontId="0" fillId="0" borderId="0" xfId="0" applyAlignment="1">
      <alignment horizontal="left"/>
    </xf>
    <xf numFmtId="168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0" xfId="0" applyFont="1" applyAlignment="1">
      <alignment horizontal="center"/>
    </xf>
    <xf numFmtId="170" fontId="0" fillId="0" borderId="0" xfId="0" applyNumberForma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3" fontId="0" fillId="0" borderId="0" xfId="0" applyNumberForma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Alignment="1"/>
    <xf numFmtId="170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/>
    <xf numFmtId="169" fontId="0" fillId="0" borderId="0" xfId="0" applyNumberFormat="1" applyAlignment="1"/>
    <xf numFmtId="170" fontId="0" fillId="2" borderId="0" xfId="0" applyNumberFormat="1" applyFill="1"/>
    <xf numFmtId="170" fontId="0" fillId="3" borderId="0" xfId="0" applyNumberFormat="1" applyFill="1" applyAlignment="1"/>
    <xf numFmtId="0" fontId="0" fillId="0" borderId="0" xfId="0" applyFill="1"/>
    <xf numFmtId="171" fontId="0" fillId="0" borderId="0" xfId="0" applyNumberFormat="1" applyFill="1"/>
    <xf numFmtId="164" fontId="0" fillId="0" borderId="0" xfId="0" applyNumberForma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3" borderId="0" xfId="0" applyNumberFormat="1" applyFill="1" applyAlignment="1">
      <alignment horizontal="center"/>
    </xf>
    <xf numFmtId="173" fontId="0" fillId="3" borderId="0" xfId="0" applyNumberFormat="1" applyFill="1" applyAlignment="1"/>
    <xf numFmtId="172" fontId="0" fillId="0" borderId="0" xfId="0" applyNumberForma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>
      <alignment horizontal="left"/>
    </xf>
    <xf numFmtId="0" fontId="0" fillId="3" borderId="0" xfId="0" applyFill="1"/>
    <xf numFmtId="174" fontId="0" fillId="3" borderId="0" xfId="0" applyNumberFormat="1" applyFill="1"/>
    <xf numFmtId="174" fontId="0" fillId="3" borderId="0" xfId="0" applyNumberFormat="1" applyFill="1" applyAlignment="1">
      <alignment horizontal="right"/>
    </xf>
    <xf numFmtId="0" fontId="0" fillId="2" borderId="0" xfId="0" applyFill="1"/>
    <xf numFmtId="174" fontId="0" fillId="2" borderId="0" xfId="0" applyNumberFormat="1" applyFill="1"/>
    <xf numFmtId="172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257175</xdr:colOff>
      <xdr:row>8</xdr:row>
      <xdr:rowOff>176212</xdr:rowOff>
    </xdr:from>
    <xdr:ext cx="1457325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228850" y="1671637"/>
              <a:ext cx="145732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p>
                    </m:sSup>
                    <m:r>
                      <a:rPr lang="en-US" sz="1100" b="0" i="1">
                        <a:latin typeface="Cambria Math"/>
                      </a:rPr>
                      <m:t>=2∗</m:t>
                    </m:r>
                    <m:r>
                      <a:rPr lang="en-US" sz="1100" b="0" i="1">
                        <a:latin typeface="Cambria Math"/>
                      </a:rPr>
                      <m:t>𝑓</m:t>
                    </m:r>
                    <m:r>
                      <a:rPr lang="en-US" sz="1100" b="0" i="1">
                        <a:latin typeface="Cambria Math"/>
                      </a:rPr>
                      <m:t> − </m:t>
                    </m:r>
                    <m:sSup>
                      <m:sSupPr>
                        <m:ctrlPr>
                          <a:rPr lang="en-US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𝑓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228850" y="1671637"/>
              <a:ext cx="145732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𝑒^2=2∗𝑓 − 𝑓^2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442911</xdr:colOff>
      <xdr:row>21</xdr:row>
      <xdr:rowOff>157162</xdr:rowOff>
    </xdr:from>
    <xdr:ext cx="1624013" cy="264560"/>
    <xdr:sp macro="" textlink="">
      <xdr:nvSpPr>
        <xdr:cNvPr id="4" name="TextBox 3"/>
        <xdr:cNvSpPr txBox="1"/>
      </xdr:nvSpPr>
      <xdr:spPr>
        <a:xfrm>
          <a:off x="1662111" y="3100387"/>
          <a:ext cx="16240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290513</xdr:colOff>
      <xdr:row>22</xdr:row>
      <xdr:rowOff>0</xdr:rowOff>
    </xdr:from>
    <xdr:ext cx="1938338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566863" y="3671887"/>
              <a:ext cx="193833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∆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𝑒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=−∆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𝑋𝑠𝑖𝑛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/>
                        <a:ea typeface="Cambria Math"/>
                      </a:rPr>
                      <m:t>λ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+ 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/>
                        <a:ea typeface="Cambria Math"/>
                      </a:rPr>
                      <m:t>Δ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𝑌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 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𝑐𝑜𝑠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 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/>
                        <a:ea typeface="Cambria Math"/>
                      </a:rPr>
                      <m:t>λ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566863" y="3671887"/>
              <a:ext cx="193833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latin typeface="Cambria Math"/>
                  <a:ea typeface="Cambria Math"/>
                </a:rPr>
                <a:t>∆</a:t>
              </a:r>
              <a:r>
                <a:rPr lang="en-US" sz="1100" b="0" i="0">
                  <a:latin typeface="Cambria Math"/>
                  <a:ea typeface="Cambria Math"/>
                </a:rPr>
                <a:t>𝑒=−∆𝑋𝑠𝑖𝑛</a:t>
              </a:r>
              <a:r>
                <a:rPr lang="el-GR" sz="1100" b="0" i="0">
                  <a:latin typeface="Cambria Math"/>
                  <a:ea typeface="Cambria Math"/>
                </a:rPr>
                <a:t>λ</a:t>
              </a:r>
              <a:r>
                <a:rPr lang="en-US" sz="1100" b="0" i="0">
                  <a:latin typeface="Cambria Math"/>
                  <a:ea typeface="Cambria Math"/>
                </a:rPr>
                <a:t>+ </a:t>
              </a:r>
              <a:r>
                <a:rPr lang="el-GR" sz="1100" b="0" i="0">
                  <a:latin typeface="Cambria Math"/>
                  <a:ea typeface="Cambria Math"/>
                </a:rPr>
                <a:t>Δ</a:t>
              </a:r>
              <a:r>
                <a:rPr lang="en-US" sz="1100" b="0" i="0">
                  <a:latin typeface="Cambria Math"/>
                  <a:ea typeface="Cambria Math"/>
                </a:rPr>
                <a:t>𝑌 𝑐𝑜𝑠 </a:t>
              </a:r>
              <a:r>
                <a:rPr lang="el-GR" sz="1100" b="0" i="0">
                  <a:latin typeface="Cambria Math"/>
                  <a:ea typeface="Cambria Math"/>
                </a:rPr>
                <a:t>λ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14287</xdr:colOff>
      <xdr:row>30</xdr:row>
      <xdr:rowOff>185737</xdr:rowOff>
    </xdr:from>
    <xdr:ext cx="914400" cy="264560"/>
    <xdr:sp macro="" textlink="">
      <xdr:nvSpPr>
        <xdr:cNvPr id="8" name="TextBox 7"/>
        <xdr:cNvSpPr txBox="1"/>
      </xdr:nvSpPr>
      <xdr:spPr>
        <a:xfrm>
          <a:off x="7100887" y="471011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300037</xdr:colOff>
      <xdr:row>42</xdr:row>
      <xdr:rowOff>14287</xdr:rowOff>
    </xdr:from>
    <xdr:ext cx="2300288" cy="264560"/>
    <xdr:sp macro="" textlink="">
      <xdr:nvSpPr>
        <xdr:cNvPr id="10" name="TextBox 9"/>
        <xdr:cNvSpPr txBox="1"/>
      </xdr:nvSpPr>
      <xdr:spPr>
        <a:xfrm>
          <a:off x="6843712" y="7167562"/>
          <a:ext cx="2300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 b="0"/>
        </a:p>
      </xdr:txBody>
    </xdr:sp>
    <xdr:clientData/>
  </xdr:oneCellAnchor>
  <xdr:oneCellAnchor>
    <xdr:from>
      <xdr:col>15</xdr:col>
      <xdr:colOff>223837</xdr:colOff>
      <xdr:row>37</xdr:row>
      <xdr:rowOff>147637</xdr:rowOff>
    </xdr:from>
    <xdr:ext cx="1843088" cy="264560"/>
    <xdr:sp macro="" textlink="">
      <xdr:nvSpPr>
        <xdr:cNvPr id="12" name="TextBox 11"/>
        <xdr:cNvSpPr txBox="1"/>
      </xdr:nvSpPr>
      <xdr:spPr>
        <a:xfrm>
          <a:off x="7310437" y="5634037"/>
          <a:ext cx="18430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 b="0" i="1" baseline="0"/>
        </a:p>
      </xdr:txBody>
    </xdr:sp>
    <xdr:clientData/>
  </xdr:oneCellAnchor>
  <xdr:oneCellAnchor>
    <xdr:from>
      <xdr:col>15</xdr:col>
      <xdr:colOff>166687</xdr:colOff>
      <xdr:row>26</xdr:row>
      <xdr:rowOff>100012</xdr:rowOff>
    </xdr:from>
    <xdr:ext cx="1042988" cy="264560"/>
    <xdr:sp macro="" textlink="">
      <xdr:nvSpPr>
        <xdr:cNvPr id="13" name="TextBox 12"/>
        <xdr:cNvSpPr txBox="1"/>
      </xdr:nvSpPr>
      <xdr:spPr>
        <a:xfrm>
          <a:off x="7291387" y="4176712"/>
          <a:ext cx="10429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433388</xdr:colOff>
      <xdr:row>30</xdr:row>
      <xdr:rowOff>166687</xdr:rowOff>
    </xdr:from>
    <xdr:ext cx="1023938" cy="264560"/>
    <xdr:sp macro="" textlink="">
      <xdr:nvSpPr>
        <xdr:cNvPr id="14" name="TextBox 13"/>
        <xdr:cNvSpPr txBox="1"/>
      </xdr:nvSpPr>
      <xdr:spPr>
        <a:xfrm>
          <a:off x="7558088" y="5119687"/>
          <a:ext cx="10239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366712</xdr:colOff>
      <xdr:row>40</xdr:row>
      <xdr:rowOff>166687</xdr:rowOff>
    </xdr:from>
    <xdr:ext cx="3871914" cy="264560"/>
    <xdr:sp macro="" textlink="">
      <xdr:nvSpPr>
        <xdr:cNvPr id="3" name="TextBox 2"/>
        <xdr:cNvSpPr txBox="1"/>
      </xdr:nvSpPr>
      <xdr:spPr>
        <a:xfrm>
          <a:off x="6938962" y="7681912"/>
          <a:ext cx="38719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328611</xdr:colOff>
      <xdr:row>22</xdr:row>
      <xdr:rowOff>166687</xdr:rowOff>
    </xdr:from>
    <xdr:ext cx="3376613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604961" y="3862387"/>
              <a:ext cx="33766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100" i="1">
                        <a:latin typeface="Cambria Math"/>
                      </a:rPr>
                      <m:t>Δ</m:t>
                    </m:r>
                    <m:r>
                      <a:rPr lang="en-US" sz="1100" b="0" i="1">
                        <a:latin typeface="Cambria Math"/>
                      </a:rPr>
                      <m:t>𝑛</m:t>
                    </m:r>
                    <m:r>
                      <a:rPr lang="en-US" sz="1100" b="0" i="1">
                        <a:latin typeface="Cambria Math"/>
                      </a:rPr>
                      <m:t>=−</m:t>
                    </m:r>
                    <m:r>
                      <m:rPr>
                        <m:sty m:val="p"/>
                      </m:rPr>
                      <a:rPr lang="el-GR" sz="1100" i="1">
                        <a:latin typeface="Cambria Math"/>
                      </a:rPr>
                      <m:t>Δ</m:t>
                    </m:r>
                    <m:r>
                      <a:rPr lang="en-US" sz="1100" b="0" i="1">
                        <a:latin typeface="Cambria Math"/>
                      </a:rPr>
                      <m:t>𝑋</m:t>
                    </m:r>
                    <m:func>
                      <m:funcPr>
                        <m:ctrlPr>
                          <a:rPr lang="en-US" sz="1100" b="0" i="1">
                            <a:latin typeface="Cambria Math"/>
                          </a:rPr>
                        </m:ctrlPr>
                      </m:funcPr>
                      <m:fName>
                        <m:r>
                          <a:rPr lang="en-US" sz="1100" b="0" i="1">
                            <a:latin typeface="Cambria Math"/>
                          </a:rPr>
                          <m:t>𝑠𝑖𝑛</m:t>
                        </m:r>
                      </m:fName>
                      <m:e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</a:rPr>
                          <m:t>φ</m:t>
                        </m:r>
                        <m:r>
                          <a:rPr lang="en-US" sz="1100" b="0" i="1">
                            <a:latin typeface="Cambria Math"/>
                          </a:rPr>
                          <m:t> </m:t>
                        </m:r>
                        <m:r>
                          <a:rPr lang="en-US" sz="1100" b="0" i="1">
                            <a:latin typeface="Cambria Math"/>
                          </a:rPr>
                          <m:t>𝑐𝑜𝑠</m:t>
                        </m:r>
                        <m:r>
                          <a:rPr lang="en-US" sz="1100" b="0" i="1">
                            <a:latin typeface="Cambria Math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</a:rPr>
                          <m:t>λ</m:t>
                        </m:r>
                        <m:r>
                          <a:rPr lang="en-US" sz="1100" b="0" i="1">
                            <a:latin typeface="Cambria Math"/>
                          </a:rPr>
                          <m:t> − </m:t>
                        </m:r>
                      </m:e>
                    </m:func>
                    <m:r>
                      <m:rPr>
                        <m:sty m:val="p"/>
                      </m:rPr>
                      <a:rPr lang="el-GR" sz="1100" i="1">
                        <a:latin typeface="Cambria Math"/>
                      </a:rPr>
                      <m:t>Δ</m:t>
                    </m:r>
                    <m:r>
                      <a:rPr lang="en-US" sz="1100" b="0" i="1">
                        <a:latin typeface="Cambria Math"/>
                      </a:rPr>
                      <m:t>𝑌</m:t>
                    </m:r>
                    <m:r>
                      <a:rPr lang="en-US" sz="1100" b="0" i="1">
                        <a:latin typeface="Cambria Math"/>
                      </a:rPr>
                      <m:t> </m:t>
                    </m:r>
                    <m:func>
                      <m:funcPr>
                        <m:ctrlPr>
                          <a:rPr lang="en-US" sz="1100" b="0" i="1">
                            <a:latin typeface="Cambria Math"/>
                          </a:rPr>
                        </m:ctrlPr>
                      </m:funcPr>
                      <m:fName>
                        <m:r>
                          <a:rPr lang="en-US" sz="1100" b="0" i="1">
                            <a:latin typeface="Cambria Math"/>
                          </a:rPr>
                          <m:t>𝑠𝑖𝑛</m:t>
                        </m:r>
                      </m:fName>
                      <m:e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</a:rPr>
                          <m:t>φ</m:t>
                        </m:r>
                        <m:func>
                          <m:func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a:rPr lang="en-US" sz="1100" b="0" i="1">
                                <a:latin typeface="Cambria Math"/>
                              </a:rPr>
                              <m:t>𝑠𝑖𝑛</m:t>
                            </m:r>
                          </m:fName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 </m:t>
                            </m:r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</a:rPr>
                              <m:t>λ</m:t>
                            </m:r>
                            <m:r>
                              <a:rPr lang="en-US" sz="1100" b="0" i="1">
                                <a:latin typeface="Cambria Math"/>
                              </a:rPr>
                              <m:t>+ </m:t>
                            </m:r>
                          </m:e>
                        </m:func>
                      </m:e>
                    </m:func>
                    <m:r>
                      <m:rPr>
                        <m:sty m:val="p"/>
                      </m:rPr>
                      <a:rPr lang="el-GR" sz="1100" i="1">
                        <a:latin typeface="Cambria Math"/>
                      </a:rPr>
                      <m:t>Δ</m:t>
                    </m:r>
                    <m:r>
                      <a:rPr lang="en-US" sz="1100" b="0" i="1">
                        <a:latin typeface="Cambria Math"/>
                      </a:rPr>
                      <m:t>𝑍</m:t>
                    </m:r>
                    <m:func>
                      <m:funcPr>
                        <m:ctrlPr>
                          <a:rPr lang="en-US" sz="1100" b="0" i="1">
                            <a:latin typeface="Cambria Math"/>
                          </a:rPr>
                        </m:ctrlPr>
                      </m:funcPr>
                      <m:fName>
                        <m:r>
                          <a:rPr lang="en-US" sz="1100" b="0" i="1">
                            <a:latin typeface="Cambria Math"/>
                          </a:rPr>
                          <m:t>𝑐𝑜𝑠</m:t>
                        </m:r>
                      </m:fName>
                      <m:e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</a:rPr>
                          <m:t>φ</m:t>
                        </m:r>
                      </m:e>
                    </m:fun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604961" y="3862387"/>
              <a:ext cx="33766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𝑛=−</a:t>
              </a:r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𝑋 𝑠𝑖𝑛⁡〖</a:t>
              </a:r>
              <a:r>
                <a:rPr lang="el-GR" sz="1100" b="0" i="0">
                  <a:latin typeface="Cambria Math"/>
                </a:rPr>
                <a:t>φ</a:t>
              </a:r>
              <a:r>
                <a:rPr lang="en-US" sz="1100" b="0" i="0">
                  <a:latin typeface="Cambria Math"/>
                </a:rPr>
                <a:t> 𝑐𝑜𝑠 </a:t>
              </a:r>
              <a:r>
                <a:rPr lang="el-GR" sz="1100" b="0" i="0">
                  <a:latin typeface="Cambria Math"/>
                </a:rPr>
                <a:t>λ</a:t>
              </a:r>
              <a:r>
                <a:rPr lang="en-US" sz="1100" b="0" i="0">
                  <a:latin typeface="Cambria Math"/>
                </a:rPr>
                <a:t> − 〗</a:t>
              </a:r>
              <a:r>
                <a:rPr lang="el-GR" sz="1100" b="0" i="0">
                  <a:latin typeface="Cambria Math"/>
                </a:rPr>
                <a:t> </a:t>
              </a:r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𝑌  𝑠𝑖𝑛⁡〖</a:t>
              </a:r>
              <a:r>
                <a:rPr lang="el-GR" sz="1100" b="0" i="0">
                  <a:latin typeface="Cambria Math"/>
                </a:rPr>
                <a:t>φ</a:t>
              </a:r>
              <a:r>
                <a:rPr lang="en-US" sz="1100" b="0" i="0">
                  <a:latin typeface="Cambria Math"/>
                </a:rPr>
                <a:t> 𝑠𝑖𝑛⁡〖 </a:t>
              </a:r>
              <a:r>
                <a:rPr lang="el-GR" sz="1100" b="0" i="0">
                  <a:latin typeface="Cambria Math"/>
                </a:rPr>
                <a:t>λ</a:t>
              </a:r>
              <a:r>
                <a:rPr lang="en-US" sz="1100" b="0" i="0">
                  <a:latin typeface="Cambria Math"/>
                </a:rPr>
                <a:t>+ 〗 〗</a:t>
              </a:r>
              <a:r>
                <a:rPr lang="el-GR" sz="1100" b="0" i="0">
                  <a:latin typeface="Cambria Math"/>
                </a:rPr>
                <a:t> </a:t>
              </a:r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𝑍 𝑐𝑜𝑠⁡</a:t>
              </a:r>
              <a:r>
                <a:rPr lang="el-GR" sz="1100" b="0" i="0">
                  <a:latin typeface="Cambria Math"/>
                </a:rPr>
                <a:t>φ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357186</xdr:colOff>
      <xdr:row>23</xdr:row>
      <xdr:rowOff>185737</xdr:rowOff>
    </xdr:from>
    <xdr:ext cx="3195639" cy="264560"/>
    <xdr:sp macro="" textlink="">
      <xdr:nvSpPr>
        <xdr:cNvPr id="6" name="TextBox 5"/>
        <xdr:cNvSpPr txBox="1"/>
      </xdr:nvSpPr>
      <xdr:spPr>
        <a:xfrm>
          <a:off x="1633536" y="4071937"/>
          <a:ext cx="319563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l-GR" sz="1100" b="0" i="1" baseline="0">
              <a:latin typeface="Cambria Math" pitchFamily="18" charset="0"/>
              <a:cs typeface="Calibri"/>
            </a:rPr>
            <a:t>Δ</a:t>
          </a:r>
          <a:r>
            <a:rPr lang="en-US" sz="1100" b="0" i="1" baseline="0">
              <a:latin typeface="Cambria Math" pitchFamily="18" charset="0"/>
              <a:cs typeface="Calibri"/>
            </a:rPr>
            <a:t>u =   </a:t>
          </a:r>
          <a:r>
            <a:rPr lang="el-GR" sz="1100" b="0" i="1" baseline="0">
              <a:latin typeface="Cambria Math" pitchFamily="18" charset="0"/>
              <a:cs typeface="Calibri"/>
            </a:rPr>
            <a:t>Δ</a:t>
          </a:r>
          <a:r>
            <a:rPr lang="en-US" sz="1100" b="0" i="1" baseline="0">
              <a:latin typeface="Cambria Math" pitchFamily="18" charset="0"/>
              <a:cs typeface="Calibri"/>
            </a:rPr>
            <a:t>X  cos </a:t>
          </a:r>
          <a:r>
            <a:rPr lang="el-GR" sz="1100" b="0" i="1" baseline="0">
              <a:latin typeface="Cambria Math" pitchFamily="18" charset="0"/>
              <a:cs typeface="Calibri"/>
            </a:rPr>
            <a:t>φ</a:t>
          </a:r>
          <a:r>
            <a:rPr lang="en-US" sz="1100" b="0" i="1" baseline="0">
              <a:latin typeface="Cambria Math" pitchFamily="18" charset="0"/>
              <a:cs typeface="Calibri"/>
            </a:rPr>
            <a:t> cos </a:t>
          </a:r>
          <a:r>
            <a:rPr lang="el-GR" sz="1100" b="0" i="1" baseline="0">
              <a:latin typeface="Cambria Math" pitchFamily="18" charset="0"/>
              <a:cs typeface="Calibri"/>
            </a:rPr>
            <a:t>λ</a:t>
          </a:r>
          <a:r>
            <a:rPr lang="en-US" sz="1100" b="0" i="1" baseline="0">
              <a:latin typeface="Cambria Math" pitchFamily="18" charset="0"/>
              <a:cs typeface="Calibri"/>
            </a:rPr>
            <a:t> + </a:t>
          </a:r>
          <a:r>
            <a:rPr lang="el-GR" sz="1100" b="0" i="1" baseline="0">
              <a:latin typeface="Cambria Math" pitchFamily="18" charset="0"/>
              <a:cs typeface="Calibri"/>
            </a:rPr>
            <a:t>Δ</a:t>
          </a:r>
          <a:r>
            <a:rPr lang="en-US" sz="1100" b="0" i="1" baseline="0">
              <a:latin typeface="Cambria Math" pitchFamily="18" charset="0"/>
              <a:cs typeface="Calibri"/>
            </a:rPr>
            <a:t>Y cos </a:t>
          </a:r>
          <a:r>
            <a:rPr lang="el-GR" sz="1100" b="0" i="1" baseline="0">
              <a:latin typeface="Cambria Math" pitchFamily="18" charset="0"/>
              <a:cs typeface="Calibri"/>
            </a:rPr>
            <a:t>φ</a:t>
          </a:r>
          <a:r>
            <a:rPr lang="en-US" sz="1100" b="0" i="1" baseline="0">
              <a:latin typeface="Cambria Math" pitchFamily="18" charset="0"/>
              <a:cs typeface="Calibri"/>
            </a:rPr>
            <a:t> sin </a:t>
          </a:r>
          <a:r>
            <a:rPr lang="el-GR" sz="1100" b="0" i="1" baseline="0">
              <a:latin typeface="Cambria Math" pitchFamily="18" charset="0"/>
              <a:cs typeface="Calibri"/>
            </a:rPr>
            <a:t>λ</a:t>
          </a:r>
          <a:r>
            <a:rPr lang="en-US" sz="1100" b="0" i="1" baseline="0">
              <a:latin typeface="Cambria Math" pitchFamily="18" charset="0"/>
              <a:cs typeface="Calibri"/>
            </a:rPr>
            <a:t> + </a:t>
          </a:r>
          <a:r>
            <a:rPr lang="el-GR" sz="1100" b="0" i="1" baseline="0">
              <a:latin typeface="Cambria Math" pitchFamily="18" charset="0"/>
              <a:cs typeface="Calibri"/>
            </a:rPr>
            <a:t>Δ</a:t>
          </a:r>
          <a:r>
            <a:rPr lang="en-US" sz="1100" b="0" i="1" baseline="0">
              <a:latin typeface="Cambria Math" pitchFamily="18" charset="0"/>
              <a:cs typeface="Calibri"/>
            </a:rPr>
            <a:t>Z sin </a:t>
          </a:r>
          <a:r>
            <a:rPr lang="el-GR" sz="1100" b="0" i="1" baseline="0">
              <a:latin typeface="Cambria Math" pitchFamily="18" charset="0"/>
              <a:cs typeface="Calibri"/>
            </a:rPr>
            <a:t>φ</a:t>
          </a:r>
          <a:endParaRPr lang="en-US" sz="1100" b="0" i="1" baseline="0">
            <a:latin typeface="Cambria Math" pitchFamily="18" charset="0"/>
          </a:endParaRPr>
        </a:p>
      </xdr:txBody>
    </xdr:sp>
    <xdr:clientData/>
  </xdr:oneCellAnchor>
  <xdr:oneCellAnchor>
    <xdr:from>
      <xdr:col>3</xdr:col>
      <xdr:colOff>252412</xdr:colOff>
      <xdr:row>37</xdr:row>
      <xdr:rowOff>157162</xdr:rowOff>
    </xdr:from>
    <xdr:ext cx="3205163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1385887" y="7100887"/>
              <a:ext cx="320516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100" i="1">
                        <a:latin typeface="Cambria Math"/>
                      </a:rPr>
                      <m:t>Δ</m:t>
                    </m:r>
                    <m:r>
                      <a:rPr lang="en-US" sz="1100" b="0" i="1">
                        <a:latin typeface="Cambria Math"/>
                      </a:rPr>
                      <m:t>𝑋</m:t>
                    </m:r>
                    <m:r>
                      <a:rPr lang="en-US" sz="1100" b="0" i="1">
                        <a:latin typeface="Cambria Math"/>
                      </a:rPr>
                      <m:t>=−</m:t>
                    </m:r>
                    <m:r>
                      <m:rPr>
                        <m:sty m:val="p"/>
                      </m:rPr>
                      <a:rPr lang="el-GR" sz="1100" i="1">
                        <a:latin typeface="Cambria Math"/>
                      </a:rPr>
                      <m:t>Δ</m:t>
                    </m:r>
                    <m:r>
                      <a:rPr lang="en-US" sz="1100" b="0" i="1">
                        <a:latin typeface="Cambria Math"/>
                      </a:rPr>
                      <m:t>𝑒</m:t>
                    </m:r>
                    <m:func>
                      <m:funcPr>
                        <m:ctrlPr>
                          <a:rPr lang="en-US" sz="1100" b="0" i="1">
                            <a:latin typeface="Cambria Math"/>
                          </a:rPr>
                        </m:ctrlPr>
                      </m:funcPr>
                      <m:fName>
                        <m:r>
                          <a:rPr lang="en-US" sz="1100" b="0" i="1">
                            <a:latin typeface="Cambria Math"/>
                          </a:rPr>
                          <m:t>𝑠𝑖𝑛</m:t>
                        </m:r>
                      </m:fName>
                      <m:e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</a:rPr>
                          <m:t>λ</m:t>
                        </m:r>
                      </m:e>
                    </m:func>
                    <m:r>
                      <a:rPr lang="en-US" sz="1100" b="0" i="1">
                        <a:latin typeface="Cambria Math"/>
                      </a:rPr>
                      <m:t>−</m:t>
                    </m:r>
                    <m:r>
                      <m:rPr>
                        <m:sty m:val="p"/>
                      </m:rPr>
                      <a:rPr lang="el-GR" sz="1100" i="1">
                        <a:latin typeface="Cambria Math"/>
                      </a:rPr>
                      <m:t>Δ</m:t>
                    </m:r>
                    <m:r>
                      <a:rPr lang="en-US" sz="1100" b="0" i="1">
                        <a:latin typeface="Cambria Math"/>
                      </a:rPr>
                      <m:t>𝑛</m:t>
                    </m:r>
                    <m:func>
                      <m:funcPr>
                        <m:ctrlPr>
                          <a:rPr lang="en-US" sz="1100" b="0" i="1">
                            <a:latin typeface="Cambria Math"/>
                          </a:rPr>
                        </m:ctrlPr>
                      </m:funcPr>
                      <m:fName>
                        <m:r>
                          <a:rPr lang="en-US" sz="1100" b="0" i="1">
                            <a:latin typeface="Cambria Math"/>
                          </a:rPr>
                          <m:t>𝑠𝑖𝑛</m:t>
                        </m:r>
                      </m:fName>
                      <m:e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</a:rPr>
                          <m:t>φ</m:t>
                        </m:r>
                        <m:func>
                          <m:func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a:rPr lang="en-US" sz="1100" b="0" i="1">
                                <a:latin typeface="Cambria Math"/>
                              </a:rPr>
                              <m:t>𝑐𝑜𝑠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 </m:t>
                            </m:r>
                          </m:fName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</a:rPr>
                              <m:t>λ</m:t>
                            </m:r>
                            <m:r>
                              <a:rPr lang="en-US" sz="1100" b="0" i="1">
                                <a:latin typeface="Cambria Math"/>
                              </a:rPr>
                              <m:t>+</m:t>
                            </m:r>
                          </m:e>
                        </m:func>
                      </m:e>
                    </m:func>
                    <m:r>
                      <m:rPr>
                        <m:sty m:val="p"/>
                      </m:rPr>
                      <a:rPr lang="el-GR" sz="1100" i="1">
                        <a:latin typeface="Cambria Math"/>
                      </a:rPr>
                      <m:t>Δ</m:t>
                    </m:r>
                    <m:r>
                      <a:rPr lang="en-US" sz="1100" b="0" i="1">
                        <a:latin typeface="Cambria Math"/>
                      </a:rPr>
                      <m:t>𝑢</m:t>
                    </m:r>
                    <m:func>
                      <m:funcPr>
                        <m:ctrlPr>
                          <a:rPr lang="en-US" sz="1100" b="0" i="1">
                            <a:latin typeface="Cambria Math"/>
                          </a:rPr>
                        </m:ctrlPr>
                      </m:funcPr>
                      <m:fName>
                        <m:r>
                          <a:rPr lang="en-US" sz="1100" b="0" i="1">
                            <a:latin typeface="Cambria Math"/>
                          </a:rPr>
                          <m:t>𝑐𝑜𝑠</m:t>
                        </m:r>
                      </m:fName>
                      <m:e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</a:rPr>
                          <m:t>φ</m:t>
                        </m:r>
                        <m:func>
                          <m:func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a:rPr lang="en-US" sz="1100" b="0" i="1">
                                <a:latin typeface="Cambria Math"/>
                              </a:rPr>
                              <m:t>𝑐𝑜𝑠</m:t>
                            </m:r>
                          </m:fName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</a:rPr>
                              <m:t>λ</m:t>
                            </m:r>
                          </m:e>
                        </m:func>
                      </m:e>
                    </m:fun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1385887" y="7100887"/>
              <a:ext cx="320516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𝑋=−</a:t>
              </a:r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𝑒 𝑠𝑖𝑛⁡</a:t>
              </a:r>
              <a:r>
                <a:rPr lang="el-GR" sz="1100" b="0" i="0">
                  <a:latin typeface="Cambria Math"/>
                </a:rPr>
                <a:t>λ</a:t>
              </a:r>
              <a:r>
                <a:rPr lang="en-US" sz="1100" b="0" i="0">
                  <a:latin typeface="Cambria Math"/>
                </a:rPr>
                <a:t>−</a:t>
              </a:r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𝑛 𝑠𝑖𝑛⁡〖</a:t>
              </a:r>
              <a:r>
                <a:rPr lang="el-GR" sz="1100" b="0" i="0">
                  <a:latin typeface="Cambria Math"/>
                </a:rPr>
                <a:t>φ</a:t>
              </a:r>
              <a:r>
                <a:rPr lang="en-US" sz="1100" b="0" i="0">
                  <a:latin typeface="Cambria Math"/>
                </a:rPr>
                <a:t> 〖𝑐𝑜𝑠 〗⁡〖</a:t>
              </a:r>
              <a:r>
                <a:rPr lang="el-GR" sz="1100" b="0" i="0">
                  <a:latin typeface="Cambria Math"/>
                </a:rPr>
                <a:t>λ</a:t>
              </a:r>
              <a:r>
                <a:rPr lang="en-US" sz="1100" b="0" i="0">
                  <a:latin typeface="Cambria Math"/>
                </a:rPr>
                <a:t>+〗 〗</a:t>
              </a:r>
              <a:r>
                <a:rPr lang="el-GR" sz="1100" b="0" i="0">
                  <a:latin typeface="Cambria Math"/>
                </a:rPr>
                <a:t> </a:t>
              </a:r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𝑢 𝑐𝑜𝑠⁡〖</a:t>
              </a:r>
              <a:r>
                <a:rPr lang="el-GR" sz="1100" b="0" i="0">
                  <a:latin typeface="Cambria Math"/>
                </a:rPr>
                <a:t>φ</a:t>
              </a:r>
              <a:r>
                <a:rPr lang="en-US" sz="1100" b="0" i="0">
                  <a:latin typeface="Cambria Math"/>
                </a:rPr>
                <a:t> 𝑐𝑜𝑠⁡</a:t>
              </a:r>
              <a:r>
                <a:rPr lang="el-GR" sz="1100" b="0" i="0">
                  <a:latin typeface="Cambria Math"/>
                </a:rPr>
                <a:t>λ</a:t>
              </a:r>
              <a:r>
                <a:rPr lang="en-US" sz="1100" b="0" i="0">
                  <a:latin typeface="Cambria Math"/>
                </a:rPr>
                <a:t> 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290512</xdr:colOff>
      <xdr:row>38</xdr:row>
      <xdr:rowOff>166687</xdr:rowOff>
    </xdr:from>
    <xdr:ext cx="3195638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423987" y="7491412"/>
              <a:ext cx="319563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l-GR" sz="1100" i="1">
                      <a:latin typeface="Cambria Math"/>
                    </a:rPr>
                    <m:t>Δ</m:t>
                  </m:r>
                  <m:r>
                    <a:rPr lang="en-US" sz="1100" b="0" i="1">
                      <a:latin typeface="Cambria Math"/>
                    </a:rPr>
                    <m:t>𝑌</m:t>
                  </m:r>
                  <m:r>
                    <a:rPr lang="en-US" sz="1100" b="0" i="1">
                      <a:latin typeface="Cambria Math"/>
                    </a:rPr>
                    <m:t>=</m:t>
                  </m:r>
                  <m:r>
                    <m:rPr>
                      <m:sty m:val="p"/>
                    </m:rPr>
                    <a:rPr lang="el-GR" sz="1100" i="1">
                      <a:latin typeface="Cambria Math"/>
                    </a:rPr>
                    <m:t>Δ</m:t>
                  </m:r>
                  <m:r>
                    <a:rPr lang="en-US" sz="1100" b="0" i="1">
                      <a:latin typeface="Cambria Math"/>
                    </a:rPr>
                    <m:t>𝑒</m:t>
                  </m:r>
                  <m:func>
                    <m:funcPr>
                      <m:ctrlPr>
                        <a:rPr lang="en-US" sz="1100" b="0" i="1">
                          <a:latin typeface="Cambria Math"/>
                        </a:rPr>
                      </m:ctrlPr>
                    </m:funcPr>
                    <m:fName>
                      <m:r>
                        <a:rPr lang="en-US" sz="1100" b="0" i="1">
                          <a:latin typeface="Cambria Math"/>
                        </a:rPr>
                        <m:t>𝑐𝑜𝑠</m:t>
                      </m:r>
                    </m:fName>
                    <m:e>
                      <m:r>
                        <m:rPr>
                          <m:sty m:val="p"/>
                        </m:rPr>
                        <a:rPr lang="el-GR" sz="1100" b="0" i="1">
                          <a:latin typeface="Cambria Math"/>
                        </a:rPr>
                        <m:t>λ</m:t>
                      </m:r>
                    </m:e>
                  </m:func>
                  <m:r>
                    <a:rPr lang="en-US" sz="1100" b="0" i="1">
                      <a:latin typeface="Cambria Math"/>
                    </a:rPr>
                    <m:t> − </m:t>
                  </m:r>
                  <m:r>
                    <m:rPr>
                      <m:sty m:val="p"/>
                    </m:rPr>
                    <a:rPr lang="el-GR" sz="1100" i="1">
                      <a:latin typeface="Cambria Math"/>
                    </a:rPr>
                    <m:t>Δ</m:t>
                  </m:r>
                  <m:r>
                    <a:rPr lang="en-US" sz="1100" b="0" i="1">
                      <a:latin typeface="Cambria Math"/>
                    </a:rPr>
                    <m:t>𝑛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𝑠𝑖𝑛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l-GR" sz="1100" b="0" i="1">
                      <a:latin typeface="Cambria Math"/>
                    </a:rPr>
                    <m:t>φ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𝑠𝑖𝑛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l-GR" sz="1100" b="0" i="1">
                      <a:latin typeface="Cambria Math"/>
                    </a:rPr>
                    <m:t>λ</m:t>
                  </m:r>
                  <m:r>
                    <a:rPr lang="en-US" sz="1100" b="0" i="1">
                      <a:latin typeface="Cambria Math"/>
                    </a:rPr>
                    <m:t> + </m:t>
                  </m:r>
                  <m:r>
                    <m:rPr>
                      <m:sty m:val="p"/>
                    </m:rPr>
                    <a:rPr lang="el-GR" sz="1100" i="1">
                      <a:latin typeface="Cambria Math"/>
                    </a:rPr>
                    <m:t>Δ</m:t>
                  </m:r>
                  <m:r>
                    <a:rPr lang="en-US" sz="1100" b="0" i="1">
                      <a:latin typeface="Cambria Math"/>
                    </a:rPr>
                    <m:t>𝑢</m:t>
                  </m:r>
                  <m:func>
                    <m:funcPr>
                      <m:ctrlPr>
                        <a:rPr lang="en-US" sz="1100" b="0" i="1">
                          <a:latin typeface="Cambria Math"/>
                        </a:rPr>
                      </m:ctrlPr>
                    </m:funcPr>
                    <m:fName>
                      <m:r>
                        <a:rPr lang="en-US" sz="1100" b="0" i="1">
                          <a:latin typeface="Cambria Math"/>
                        </a:rPr>
                        <m:t>𝑐𝑜𝑠</m:t>
                      </m:r>
                    </m:fName>
                    <m:e>
                      <m:r>
                        <m:rPr>
                          <m:sty m:val="p"/>
                        </m:rPr>
                        <a:rPr lang="el-GR" sz="1100" b="0" i="1">
                          <a:latin typeface="Cambria Math"/>
                        </a:rPr>
                        <m:t>φ</m:t>
                      </m:r>
                      <m:r>
                        <a:rPr lang="en-US" sz="1100" b="0" i="1">
                          <a:latin typeface="Cambria Math"/>
                        </a:rPr>
                        <m:t> </m:t>
                      </m:r>
                      <m:r>
                        <a:rPr lang="en-US" sz="1100" b="0" i="1">
                          <a:latin typeface="Cambria Math"/>
                        </a:rPr>
                        <m:t>𝑠𝑖𝑛</m:t>
                      </m:r>
                    </m:e>
                  </m:func>
                </m:oMath>
              </a14:m>
              <a:r>
                <a:rPr lang="en-US" sz="1100"/>
                <a:t> </a:t>
              </a:r>
              <a:r>
                <a:rPr lang="el-GR" sz="1100" b="0" i="0" baseline="0">
                  <a:latin typeface="Cambria Math" pitchFamily="18" charset="0"/>
                </a:rPr>
                <a:t>λ</a:t>
              </a:r>
              <a:r>
                <a:rPr lang="en-US" sz="1100" b="0" i="0">
                  <a:latin typeface="Cambria Math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423987" y="7491412"/>
              <a:ext cx="319563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𝑌=</a:t>
              </a:r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𝑒 𝑐𝑜𝑠⁡</a:t>
              </a:r>
              <a:r>
                <a:rPr lang="el-GR" sz="1100" b="0" i="0">
                  <a:latin typeface="Cambria Math"/>
                </a:rPr>
                <a:t>λ</a:t>
              </a:r>
              <a:r>
                <a:rPr lang="en-US" sz="1100" b="0" i="0">
                  <a:latin typeface="Cambria Math"/>
                </a:rPr>
                <a:t>  − </a:t>
              </a:r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𝑛 𝑠𝑖𝑛 </a:t>
              </a:r>
              <a:r>
                <a:rPr lang="el-GR" sz="1100" b="0" i="0">
                  <a:latin typeface="Cambria Math"/>
                </a:rPr>
                <a:t>φ</a:t>
              </a:r>
              <a:r>
                <a:rPr lang="en-US" sz="1100" b="0" i="0">
                  <a:latin typeface="Cambria Math"/>
                </a:rPr>
                <a:t> 𝑠𝑖𝑛 </a:t>
              </a:r>
              <a:r>
                <a:rPr lang="el-GR" sz="1100" b="0" i="0">
                  <a:latin typeface="Cambria Math"/>
                </a:rPr>
                <a:t>λ</a:t>
              </a:r>
              <a:r>
                <a:rPr lang="en-US" sz="1100" b="0" i="0">
                  <a:latin typeface="Cambria Math"/>
                </a:rPr>
                <a:t> + </a:t>
              </a:r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𝑢 𝑐𝑜𝑠⁡〖</a:t>
              </a:r>
              <a:r>
                <a:rPr lang="el-GR" sz="1100" b="0" i="0">
                  <a:latin typeface="Cambria Math"/>
                </a:rPr>
                <a:t>φ</a:t>
              </a:r>
              <a:r>
                <a:rPr lang="en-US" sz="1100" b="0" i="0">
                  <a:latin typeface="Cambria Math"/>
                </a:rPr>
                <a:t> 𝑠𝑖𝑛〗</a:t>
              </a:r>
              <a:r>
                <a:rPr lang="en-US" sz="1100"/>
                <a:t> </a:t>
              </a:r>
              <a:r>
                <a:rPr lang="el-GR" sz="1100" b="0" i="0" baseline="0">
                  <a:latin typeface="Cambria Math" pitchFamily="18" charset="0"/>
                </a:rPr>
                <a:t>λ</a:t>
              </a:r>
              <a:r>
                <a:rPr lang="en-US" sz="1100" b="0" i="0">
                  <a:latin typeface="Cambria Math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3</xdr:col>
      <xdr:colOff>242888</xdr:colOff>
      <xdr:row>39</xdr:row>
      <xdr:rowOff>147637</xdr:rowOff>
    </xdr:from>
    <xdr:ext cx="1919287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1376363" y="7662862"/>
              <a:ext cx="191928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100" i="1">
                        <a:latin typeface="Cambria Math"/>
                      </a:rPr>
                      <m:t>Δ</m:t>
                    </m:r>
                    <m:r>
                      <a:rPr lang="en-US" sz="1100" b="0" i="1">
                        <a:latin typeface="Cambria Math"/>
                      </a:rPr>
                      <m:t>𝑍</m:t>
                    </m:r>
                    <m:r>
                      <a:rPr lang="en-US" sz="1100" b="0" i="1">
                        <a:latin typeface="Cambria Math"/>
                      </a:rPr>
                      <m:t>= </m:t>
                    </m:r>
                    <m:r>
                      <m:rPr>
                        <m:sty m:val="p"/>
                      </m:rPr>
                      <a:rPr lang="el-GR" sz="1100" i="1">
                        <a:latin typeface="Cambria Math"/>
                      </a:rPr>
                      <m:t>Δ</m:t>
                    </m:r>
                    <m:r>
                      <a:rPr lang="en-US" sz="1100" b="0" i="1">
                        <a:latin typeface="Cambria Math"/>
                      </a:rPr>
                      <m:t>𝑛</m:t>
                    </m:r>
                    <m:r>
                      <a:rPr lang="en-US" sz="1100" b="0" i="1">
                        <a:latin typeface="Cambria Math"/>
                      </a:rPr>
                      <m:t> </m:t>
                    </m:r>
                    <m:r>
                      <a:rPr lang="en-US" sz="1100" b="0" i="1">
                        <a:latin typeface="Cambria Math"/>
                      </a:rPr>
                      <m:t>𝑐𝑜𝑠</m:t>
                    </m:r>
                    <m:r>
                      <a:rPr lang="en-US" sz="1100" b="0" i="1">
                        <a:latin typeface="Cambria Math"/>
                      </a:rPr>
                      <m:t> 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/>
                      </a:rPr>
                      <m:t>φ</m:t>
                    </m:r>
                    <m:r>
                      <a:rPr lang="en-US" sz="1100" b="0" i="1">
                        <a:latin typeface="Cambria Math"/>
                      </a:rPr>
                      <m:t>+ </m:t>
                    </m:r>
                    <m:r>
                      <m:rPr>
                        <m:sty m:val="p"/>
                      </m:rPr>
                      <a:rPr lang="el-GR" sz="1100" i="1">
                        <a:latin typeface="Cambria Math"/>
                      </a:rPr>
                      <m:t>Δ</m:t>
                    </m:r>
                    <m:r>
                      <a:rPr lang="en-US" sz="1100" b="0" i="1">
                        <a:latin typeface="Cambria Math"/>
                      </a:rPr>
                      <m:t>𝑢</m:t>
                    </m:r>
                    <m:func>
                      <m:funcPr>
                        <m:ctrlPr>
                          <a:rPr lang="en-US" sz="1100" b="0" i="1">
                            <a:latin typeface="Cambria Math"/>
                          </a:rPr>
                        </m:ctrlPr>
                      </m:funcPr>
                      <m:fName>
                        <m:r>
                          <a:rPr lang="en-US" sz="1100" b="0" i="1">
                            <a:latin typeface="Cambria Math"/>
                          </a:rPr>
                          <m:t>𝑠𝑖𝑛</m:t>
                        </m:r>
                      </m:fName>
                      <m:e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</a:rPr>
                          <m:t>φ</m:t>
                        </m:r>
                      </m:e>
                    </m:fun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1376363" y="7662862"/>
              <a:ext cx="191928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𝑍= </a:t>
              </a:r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𝑛 𝑐𝑜𝑠 </a:t>
              </a:r>
              <a:r>
                <a:rPr lang="el-GR" sz="1100" b="0" i="0">
                  <a:latin typeface="Cambria Math"/>
                </a:rPr>
                <a:t>φ</a:t>
              </a:r>
              <a:r>
                <a:rPr lang="en-US" sz="1100" b="0" i="0">
                  <a:latin typeface="Cambria Math"/>
                </a:rPr>
                <a:t>+ </a:t>
              </a:r>
              <a:r>
                <a:rPr lang="el-GR" sz="1100" i="0">
                  <a:latin typeface="Cambria Math"/>
                </a:rPr>
                <a:t>Δ</a:t>
              </a:r>
              <a:r>
                <a:rPr lang="en-US" sz="1100" b="0" i="0">
                  <a:latin typeface="Cambria Math"/>
                </a:rPr>
                <a:t>𝑢 𝑠𝑖𝑛⁡</a:t>
              </a:r>
              <a:r>
                <a:rPr lang="el-GR" sz="1100" b="0" i="0">
                  <a:latin typeface="Cambria Math"/>
                </a:rPr>
                <a:t>φ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31" workbookViewId="0">
      <selection activeCell="Q44" sqref="Q44"/>
    </sheetView>
  </sheetViews>
  <sheetFormatPr defaultRowHeight="15" x14ac:dyDescent="0.25"/>
  <cols>
    <col min="1" max="1" width="8.85546875" customWidth="1"/>
    <col min="2" max="2" width="3.85546875" customWidth="1"/>
    <col min="3" max="3" width="4.28515625" customWidth="1"/>
    <col min="4" max="4" width="8.5703125" customWidth="1"/>
    <col min="5" max="5" width="4.5703125" customWidth="1"/>
    <col min="6" max="6" width="5.5703125" customWidth="1"/>
    <col min="7" max="7" width="14.7109375" customWidth="1"/>
    <col min="8" max="8" width="4.85546875" customWidth="1"/>
    <col min="9" max="9" width="3.28515625" customWidth="1"/>
    <col min="10" max="10" width="5.5703125" customWidth="1"/>
    <col min="11" max="11" width="17.28515625" customWidth="1"/>
    <col min="12" max="12" width="4.140625" customWidth="1"/>
    <col min="13" max="13" width="3.85546875" customWidth="1"/>
  </cols>
  <sheetData>
    <row r="1" spans="1:12" ht="18.75" x14ac:dyDescent="0.3">
      <c r="C1" s="45" t="s">
        <v>22</v>
      </c>
      <c r="D1" s="45"/>
      <c r="E1" s="45"/>
      <c r="F1" s="45"/>
      <c r="G1" s="45"/>
      <c r="H1" s="45"/>
      <c r="I1" s="45"/>
    </row>
    <row r="2" spans="1:12" x14ac:dyDescent="0.25">
      <c r="C2" s="46" t="s">
        <v>0</v>
      </c>
      <c r="D2" s="46"/>
      <c r="E2" s="46"/>
      <c r="F2" s="46"/>
      <c r="G2" s="46"/>
      <c r="H2" s="46"/>
      <c r="I2" s="46"/>
    </row>
    <row r="3" spans="1:12" x14ac:dyDescent="0.25">
      <c r="C3" s="46" t="s">
        <v>1</v>
      </c>
      <c r="D3" s="46"/>
      <c r="E3" s="46"/>
      <c r="F3" s="46"/>
      <c r="G3" s="46"/>
      <c r="H3" s="46"/>
      <c r="I3" s="46"/>
    </row>
    <row r="4" spans="1:12" x14ac:dyDescent="0.25">
      <c r="B4" s="46" t="s">
        <v>10</v>
      </c>
      <c r="C4" s="46"/>
      <c r="D4" s="46"/>
      <c r="E4" s="46"/>
      <c r="F4" s="46"/>
      <c r="G4" s="46"/>
      <c r="H4" s="46"/>
      <c r="I4" s="46"/>
      <c r="J4" s="46"/>
    </row>
    <row r="5" spans="1:12" ht="11.25" customHeight="1" x14ac:dyDescent="0.25"/>
    <row r="6" spans="1:12" x14ac:dyDescent="0.25">
      <c r="A6" s="3" t="s">
        <v>23</v>
      </c>
      <c r="D6" s="2"/>
      <c r="E6" s="2"/>
      <c r="F6" s="2"/>
      <c r="G6" s="2"/>
      <c r="H6" s="2"/>
      <c r="I6" s="2"/>
      <c r="J6" s="2"/>
    </row>
    <row r="7" spans="1:12" ht="9" customHeight="1" x14ac:dyDescent="0.25">
      <c r="A7" s="3"/>
      <c r="D7" s="2"/>
      <c r="E7" s="2"/>
      <c r="F7" s="2"/>
      <c r="G7" s="2"/>
      <c r="H7" s="2"/>
      <c r="I7" s="2"/>
      <c r="J7" s="2"/>
    </row>
    <row r="8" spans="1:12" x14ac:dyDescent="0.25">
      <c r="A8" s="3" t="s">
        <v>2</v>
      </c>
      <c r="B8" s="2" t="s">
        <v>11</v>
      </c>
      <c r="C8" s="8"/>
      <c r="D8" s="7"/>
      <c r="E8" s="7"/>
      <c r="F8" s="2"/>
      <c r="G8" s="2"/>
      <c r="H8" s="5"/>
      <c r="I8" s="2"/>
    </row>
    <row r="9" spans="1:12" x14ac:dyDescent="0.25">
      <c r="B9" s="6" t="s">
        <v>3</v>
      </c>
      <c r="C9" s="47">
        <v>6378137</v>
      </c>
      <c r="D9" s="47"/>
      <c r="E9" s="47"/>
      <c r="F9" s="2"/>
      <c r="G9" s="2"/>
      <c r="H9" s="2"/>
      <c r="I9" s="2"/>
      <c r="J9" s="2"/>
    </row>
    <row r="10" spans="1:12" ht="17.25" x14ac:dyDescent="0.25">
      <c r="B10" s="6" t="s">
        <v>4</v>
      </c>
      <c r="C10" s="48">
        <v>298.25722210088003</v>
      </c>
      <c r="D10" s="48"/>
      <c r="E10" s="48"/>
      <c r="H10" s="14" t="s">
        <v>5</v>
      </c>
      <c r="I10" s="24" t="s">
        <v>5</v>
      </c>
      <c r="J10" s="14" t="s">
        <v>7</v>
      </c>
      <c r="K10" s="24">
        <f>2*(1/C10)-(1/C10)^2</f>
        <v>6.6943800229034758E-3</v>
      </c>
      <c r="L10" s="24"/>
    </row>
    <row r="11" spans="1:12" ht="9.75" customHeight="1" x14ac:dyDescent="0.25">
      <c r="B11" s="1"/>
      <c r="C11" s="5"/>
      <c r="D11" s="5"/>
    </row>
    <row r="12" spans="1:12" x14ac:dyDescent="0.25">
      <c r="A12" t="s">
        <v>9</v>
      </c>
      <c r="B12" s="1"/>
      <c r="C12" s="5"/>
      <c r="D12" s="5"/>
      <c r="J12" s="9" t="s">
        <v>5</v>
      </c>
    </row>
    <row r="13" spans="1:12" x14ac:dyDescent="0.25">
      <c r="A13" s="2" t="s">
        <v>15</v>
      </c>
      <c r="B13" s="2"/>
      <c r="C13" s="2"/>
      <c r="D13" s="2"/>
      <c r="E13" s="2"/>
      <c r="F13" s="2"/>
      <c r="G13" s="2"/>
      <c r="H13" s="2"/>
      <c r="I13" s="23"/>
      <c r="J13" s="23"/>
      <c r="K13" s="23">
        <v>206264.80624709601</v>
      </c>
      <c r="L13" s="23"/>
    </row>
    <row r="14" spans="1:12" ht="10.5" customHeight="1" x14ac:dyDescent="0.25">
      <c r="B14" s="1"/>
      <c r="C14" s="5"/>
      <c r="D14" s="5"/>
    </row>
    <row r="15" spans="1:12" ht="15.75" x14ac:dyDescent="0.25">
      <c r="A15" s="4" t="s">
        <v>24</v>
      </c>
      <c r="B15" t="s">
        <v>44</v>
      </c>
    </row>
    <row r="16" spans="1:12" x14ac:dyDescent="0.25">
      <c r="B16" t="s">
        <v>32</v>
      </c>
    </row>
    <row r="17" spans="1:13" x14ac:dyDescent="0.25">
      <c r="B17" t="s">
        <v>20</v>
      </c>
    </row>
    <row r="18" spans="1:13" x14ac:dyDescent="0.25">
      <c r="B18" s="30" t="s">
        <v>18</v>
      </c>
      <c r="C18" t="s">
        <v>26</v>
      </c>
    </row>
    <row r="19" spans="1:13" x14ac:dyDescent="0.25">
      <c r="B19" s="30" t="s">
        <v>19</v>
      </c>
      <c r="C19" t="s">
        <v>40</v>
      </c>
    </row>
    <row r="20" spans="1:13" x14ac:dyDescent="0.25">
      <c r="B20" s="30" t="s">
        <v>30</v>
      </c>
      <c r="C20" t="s">
        <v>33</v>
      </c>
    </row>
    <row r="21" spans="1:13" x14ac:dyDescent="0.25">
      <c r="B21" s="30" t="s">
        <v>31</v>
      </c>
      <c r="C21" t="s">
        <v>34</v>
      </c>
    </row>
    <row r="22" spans="1:13" ht="11.25" customHeight="1" x14ac:dyDescent="0.25">
      <c r="B22" s="30" t="s">
        <v>5</v>
      </c>
      <c r="C22" t="s">
        <v>5</v>
      </c>
    </row>
    <row r="23" spans="1:13" x14ac:dyDescent="0.25">
      <c r="B23" t="s">
        <v>8</v>
      </c>
    </row>
    <row r="26" spans="1:13" ht="11.25" customHeight="1" x14ac:dyDescent="0.25"/>
    <row r="27" spans="1:13" x14ac:dyDescent="0.25">
      <c r="A27" s="21" t="s">
        <v>16</v>
      </c>
      <c r="B27" s="44" t="s">
        <v>42</v>
      </c>
      <c r="C27" s="44"/>
      <c r="D27" s="44"/>
      <c r="E27" s="44"/>
      <c r="F27" s="19"/>
      <c r="G27" s="21" t="s">
        <v>35</v>
      </c>
      <c r="H27" t="s">
        <v>5</v>
      </c>
      <c r="I27" s="1" t="s">
        <v>5</v>
      </c>
      <c r="J27" s="44" t="s">
        <v>41</v>
      </c>
      <c r="K27" s="44"/>
      <c r="L27" s="44"/>
    </row>
    <row r="28" spans="1:13" x14ac:dyDescent="0.25">
      <c r="A28" s="18" t="s">
        <v>36</v>
      </c>
      <c r="B28" s="33">
        <v>32</v>
      </c>
      <c r="C28" s="33">
        <v>15</v>
      </c>
      <c r="D28" s="34">
        <v>24.28753</v>
      </c>
      <c r="E28" s="8" t="s">
        <v>38</v>
      </c>
      <c r="F28" s="6" t="s">
        <v>12</v>
      </c>
      <c r="G28" s="26">
        <v>251.12260000000001</v>
      </c>
      <c r="H28" s="32" t="s">
        <v>6</v>
      </c>
      <c r="I28" s="13" t="s">
        <v>5</v>
      </c>
      <c r="J28" t="s">
        <v>27</v>
      </c>
      <c r="K28" s="25">
        <f>-G28*SIN(B31)+G29*COS(B31)</f>
        <v>0.86360849515261862</v>
      </c>
      <c r="L28" t="s">
        <v>6</v>
      </c>
    </row>
    <row r="29" spans="1:13" x14ac:dyDescent="0.25">
      <c r="A29" s="21" t="s">
        <v>36</v>
      </c>
      <c r="B29" s="43">
        <f>(B28*3600+C28*60+D28)/K$13</f>
        <v>0.56298643303641582</v>
      </c>
      <c r="C29" s="43"/>
      <c r="D29" s="43"/>
      <c r="E29" t="s">
        <v>39</v>
      </c>
      <c r="F29" s="6" t="s">
        <v>13</v>
      </c>
      <c r="G29" s="26">
        <v>824.19550000000004</v>
      </c>
      <c r="H29" s="32" t="s">
        <v>6</v>
      </c>
      <c r="I29" s="20" t="s">
        <v>5</v>
      </c>
      <c r="J29" t="s">
        <v>28</v>
      </c>
      <c r="K29" s="25">
        <f>-G28*SIN(B29)*COS(B31)-G29*SIN(B29)*SIN(B31)+G30*COS(B29)</f>
        <v>1609.1170992350699</v>
      </c>
      <c r="L29" t="s">
        <v>6</v>
      </c>
      <c r="M29" t="s">
        <v>5</v>
      </c>
    </row>
    <row r="30" spans="1:13" x14ac:dyDescent="0.25">
      <c r="A30" s="21" t="s">
        <v>37</v>
      </c>
      <c r="B30" s="33">
        <v>253</v>
      </c>
      <c r="C30" s="33">
        <v>6</v>
      </c>
      <c r="D30" s="34">
        <v>43.458449999999999</v>
      </c>
      <c r="E30" t="s">
        <v>38</v>
      </c>
      <c r="F30" s="6" t="s">
        <v>14</v>
      </c>
      <c r="G30" s="26">
        <v>1359.0101999999999</v>
      </c>
      <c r="H30" s="32" t="s">
        <v>6</v>
      </c>
      <c r="I30" s="20" t="s">
        <v>5</v>
      </c>
      <c r="J30" t="s">
        <v>29</v>
      </c>
      <c r="K30" s="25">
        <f>G28*COS(B29)*COS(B31)+G29*COS(B29)*SIN(B31)+G30*SIN(B29)</f>
        <v>-3.3047367113269956</v>
      </c>
      <c r="L30" t="s">
        <v>6</v>
      </c>
    </row>
    <row r="31" spans="1:13" x14ac:dyDescent="0.25">
      <c r="A31" s="32" t="s">
        <v>37</v>
      </c>
      <c r="B31" s="43">
        <f>(B30*3600+C30*60+D30)/K$13</f>
        <v>4.4176390293088534</v>
      </c>
      <c r="C31" s="43"/>
      <c r="D31" s="43"/>
      <c r="E31" t="s">
        <v>39</v>
      </c>
      <c r="F31" s="6"/>
      <c r="H31" s="14" t="s">
        <v>5</v>
      </c>
      <c r="I31" s="20" t="s">
        <v>5</v>
      </c>
      <c r="J31" t="s">
        <v>5</v>
      </c>
    </row>
    <row r="32" spans="1:13" ht="12" customHeight="1" x14ac:dyDescent="0.25">
      <c r="A32" s="12"/>
      <c r="J32" t="s">
        <v>5</v>
      </c>
    </row>
    <row r="33" spans="1:12" ht="15.75" x14ac:dyDescent="0.25">
      <c r="A33" s="4" t="s">
        <v>25</v>
      </c>
      <c r="B33" t="s">
        <v>43</v>
      </c>
    </row>
    <row r="34" spans="1:12" x14ac:dyDescent="0.25">
      <c r="B34" t="s">
        <v>17</v>
      </c>
      <c r="I34" s="1"/>
    </row>
    <row r="35" spans="1:12" x14ac:dyDescent="0.25">
      <c r="A35" t="s">
        <v>51</v>
      </c>
      <c r="B35" s="30" t="s">
        <v>21</v>
      </c>
      <c r="C35" t="s">
        <v>45</v>
      </c>
      <c r="I35" s="22"/>
    </row>
    <row r="36" spans="1:12" x14ac:dyDescent="0.25">
      <c r="B36" s="30" t="s">
        <v>19</v>
      </c>
      <c r="C36" t="s">
        <v>46</v>
      </c>
    </row>
    <row r="37" spans="1:12" x14ac:dyDescent="0.25">
      <c r="B37" s="30" t="s">
        <v>30</v>
      </c>
      <c r="C37" t="s">
        <v>47</v>
      </c>
    </row>
    <row r="38" spans="1:12" ht="6" customHeight="1" x14ac:dyDescent="0.25">
      <c r="B38" s="46" t="s">
        <v>5</v>
      </c>
      <c r="C38" s="46"/>
    </row>
    <row r="39" spans="1:12" x14ac:dyDescent="0.25">
      <c r="B39" t="s">
        <v>8</v>
      </c>
    </row>
    <row r="40" spans="1:12" x14ac:dyDescent="0.25">
      <c r="A40" s="22"/>
      <c r="B40" s="50"/>
      <c r="C40" s="50"/>
      <c r="D40" s="50"/>
      <c r="E40" s="50"/>
      <c r="G40" s="50"/>
      <c r="H40" s="50"/>
      <c r="K40" s="46"/>
      <c r="L40" s="46"/>
    </row>
    <row r="41" spans="1:12" x14ac:dyDescent="0.25">
      <c r="A41" s="22"/>
      <c r="B41" s="49"/>
      <c r="C41" s="49"/>
      <c r="D41" s="49"/>
      <c r="E41" s="27"/>
      <c r="G41" s="20"/>
      <c r="H41" s="27"/>
      <c r="J41" s="6"/>
      <c r="K41" s="20"/>
    </row>
    <row r="42" spans="1:12" ht="7.5" customHeight="1" x14ac:dyDescent="0.25">
      <c r="A42" s="22"/>
      <c r="B42" s="49"/>
      <c r="C42" s="49"/>
      <c r="D42" s="49"/>
      <c r="E42" s="27"/>
      <c r="G42" s="20"/>
      <c r="H42" s="27"/>
      <c r="J42" s="6"/>
      <c r="K42" s="20"/>
    </row>
    <row r="43" spans="1:12" x14ac:dyDescent="0.25">
      <c r="A43" s="31" t="s">
        <v>16</v>
      </c>
      <c r="B43" s="44" t="s">
        <v>42</v>
      </c>
      <c r="C43" s="44"/>
      <c r="D43" s="44"/>
      <c r="E43" s="44"/>
      <c r="G43" s="20" t="s">
        <v>48</v>
      </c>
      <c r="H43" s="27"/>
      <c r="J43" s="44" t="s">
        <v>41</v>
      </c>
      <c r="K43" s="44"/>
      <c r="L43" s="44"/>
    </row>
    <row r="44" spans="1:12" x14ac:dyDescent="0.25">
      <c r="A44" s="31" t="s">
        <v>36</v>
      </c>
      <c r="B44" s="38">
        <v>32</v>
      </c>
      <c r="C44" s="38">
        <v>15</v>
      </c>
      <c r="D44" s="38">
        <v>24.28753</v>
      </c>
      <c r="E44" t="s">
        <v>38</v>
      </c>
      <c r="F44" s="6" t="s">
        <v>27</v>
      </c>
      <c r="G44" s="39">
        <v>0.86360849515261862</v>
      </c>
      <c r="H44" t="s">
        <v>6</v>
      </c>
      <c r="J44" s="6" t="s">
        <v>12</v>
      </c>
      <c r="K44" s="41">
        <f>-G44*SIN(B47)-G45*SIN(B45)*COS(B47)+G46*COS(B45)*COS(B47)</f>
        <v>251.12260000000003</v>
      </c>
      <c r="L44" t="s">
        <v>6</v>
      </c>
    </row>
    <row r="45" spans="1:12" x14ac:dyDescent="0.25">
      <c r="A45" s="31" t="s">
        <v>36</v>
      </c>
      <c r="B45" s="43">
        <f>(B44*3600+C44*60+D44)/K$13</f>
        <v>0.56298643303641582</v>
      </c>
      <c r="C45" s="43"/>
      <c r="D45" s="43"/>
      <c r="E45" s="36" t="s">
        <v>39</v>
      </c>
      <c r="F45" s="6" t="s">
        <v>28</v>
      </c>
      <c r="G45" s="40">
        <v>1609.1170992350699</v>
      </c>
      <c r="H45" t="s">
        <v>6</v>
      </c>
      <c r="I45" s="1"/>
      <c r="J45" s="6" t="s">
        <v>13</v>
      </c>
      <c r="K45" s="42">
        <f>G44*COS(B47)-G45*SIN(B45)*SIN(B47)+G46*COS(B45)*SIN(B47)</f>
        <v>824.19550000000004</v>
      </c>
      <c r="L45" t="s">
        <v>6</v>
      </c>
    </row>
    <row r="46" spans="1:12" x14ac:dyDescent="0.25">
      <c r="A46" s="31" t="s">
        <v>37</v>
      </c>
      <c r="B46" s="38">
        <v>253</v>
      </c>
      <c r="C46" s="38">
        <v>6</v>
      </c>
      <c r="D46" s="38">
        <v>43.458449999999999</v>
      </c>
      <c r="E46" t="s">
        <v>38</v>
      </c>
      <c r="F46" s="6" t="s">
        <v>29</v>
      </c>
      <c r="G46" s="40">
        <v>-3.3047367113269956</v>
      </c>
      <c r="H46" s="37" t="s">
        <v>6</v>
      </c>
      <c r="I46" s="20"/>
      <c r="J46" s="6" t="s">
        <v>14</v>
      </c>
      <c r="K46" s="41">
        <f>G45*COS(B45)+G46*SIN(B45)</f>
        <v>1359.0101999999999</v>
      </c>
      <c r="L46" t="s">
        <v>6</v>
      </c>
    </row>
    <row r="47" spans="1:12" x14ac:dyDescent="0.25">
      <c r="A47" s="32" t="s">
        <v>37</v>
      </c>
      <c r="B47" s="43">
        <f>(B46*3600+C46*60+D46)/K$13</f>
        <v>4.4176390293088534</v>
      </c>
      <c r="C47" s="43"/>
      <c r="D47" s="43"/>
      <c r="E47" t="s">
        <v>39</v>
      </c>
      <c r="G47" s="10"/>
      <c r="H47" s="17"/>
      <c r="I47" s="20"/>
    </row>
    <row r="48" spans="1:12" ht="9" customHeight="1" x14ac:dyDescent="0.25">
      <c r="A48" s="32"/>
      <c r="B48" s="35"/>
      <c r="C48" s="35"/>
      <c r="D48" s="35"/>
      <c r="G48" s="10"/>
      <c r="H48" s="17"/>
      <c r="I48" s="20"/>
    </row>
    <row r="49" spans="1:11" x14ac:dyDescent="0.25">
      <c r="A49" s="37" t="s">
        <v>49</v>
      </c>
      <c r="B49" s="27"/>
      <c r="C49" s="27"/>
      <c r="D49" s="28"/>
      <c r="E49" s="27"/>
      <c r="F49" s="15"/>
      <c r="G49" s="11"/>
      <c r="H49" s="14"/>
      <c r="I49" s="16"/>
    </row>
    <row r="50" spans="1:11" x14ac:dyDescent="0.25">
      <c r="A50" s="1"/>
      <c r="D50" s="29"/>
      <c r="E50" s="27"/>
      <c r="F50" s="15"/>
      <c r="G50" s="11"/>
      <c r="H50" s="14"/>
      <c r="I50" s="16"/>
      <c r="K50" s="51" t="s">
        <v>50</v>
      </c>
    </row>
    <row r="51" spans="1:11" x14ac:dyDescent="0.25">
      <c r="F51" s="15" t="s">
        <v>5</v>
      </c>
    </row>
    <row r="52" spans="1:11" x14ac:dyDescent="0.25">
      <c r="A52" s="3"/>
    </row>
  </sheetData>
  <mergeCells count="20">
    <mergeCell ref="G40:H40"/>
    <mergeCell ref="B38:C38"/>
    <mergeCell ref="B31:D31"/>
    <mergeCell ref="J27:L27"/>
    <mergeCell ref="B47:D47"/>
    <mergeCell ref="J43:L43"/>
    <mergeCell ref="C1:I1"/>
    <mergeCell ref="C2:I2"/>
    <mergeCell ref="C3:I3"/>
    <mergeCell ref="C9:E9"/>
    <mergeCell ref="C10:E10"/>
    <mergeCell ref="B4:J4"/>
    <mergeCell ref="B29:D29"/>
    <mergeCell ref="B41:D41"/>
    <mergeCell ref="B42:D42"/>
    <mergeCell ref="B43:E43"/>
    <mergeCell ref="B45:D45"/>
    <mergeCell ref="B27:E27"/>
    <mergeCell ref="B40:E40"/>
    <mergeCell ref="K40:L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Genco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 F. Burkholder</dc:creator>
  <cp:lastModifiedBy>Earl F. Burkholder</cp:lastModifiedBy>
  <cp:lastPrinted>2013-10-03T15:30:03Z</cp:lastPrinted>
  <dcterms:created xsi:type="dcterms:W3CDTF">2013-09-21T17:15:42Z</dcterms:created>
  <dcterms:modified xsi:type="dcterms:W3CDTF">2013-10-03T15:34:12Z</dcterms:modified>
</cp:coreProperties>
</file>